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ávrh rozpočtu 2022" sheetId="1" r:id="rId1"/>
    <sheet name="příspěvky 2022" sheetId="2" r:id="rId2"/>
  </sheets>
  <definedNames>
    <definedName name="_xlnm.Print_Area" localSheetId="0">'návrh rozpočtu 2022'!$A$1:$F$48</definedName>
    <definedName name="_xlnm.Print_Area" localSheetId="1">'příspěvky 2022'!$A$4:$E$28</definedName>
    <definedName name="Excel_BuiltIn_Print_Area" localSheetId="0">'návrh rozpočtu 2022'!$A$1:$F$48</definedName>
    <definedName name="Excel_BuiltIn_Print_Area" localSheetId="1">'příspěvky 2022'!$A$4:$E$28</definedName>
  </definedNames>
  <calcPr fullCalcOnLoad="1"/>
</workbook>
</file>

<file path=xl/sharedStrings.xml><?xml version="1.0" encoding="utf-8"?>
<sst xmlns="http://schemas.openxmlformats.org/spreadsheetml/2006/main" count="93" uniqueCount="63">
  <si>
    <t>Mikroregion Polabí</t>
  </si>
  <si>
    <t>Husovo nám.23</t>
  </si>
  <si>
    <t>Lysá nad Labem</t>
  </si>
  <si>
    <t>Návrh rozpočtu 2022</t>
  </si>
  <si>
    <t>rozpočt.skladba</t>
  </si>
  <si>
    <t>příjmy</t>
  </si>
  <si>
    <t>rozpočet 2022</t>
  </si>
  <si>
    <t>počet obyvatel</t>
  </si>
  <si>
    <t>rozpočet 2021</t>
  </si>
  <si>
    <t>skutečnost k 31.10.2021</t>
  </si>
  <si>
    <t>Nein. transfery od obcí</t>
  </si>
  <si>
    <t>z toho</t>
  </si>
  <si>
    <t xml:space="preserve">Jiřice </t>
  </si>
  <si>
    <t>Semice</t>
  </si>
  <si>
    <t xml:space="preserve"> </t>
  </si>
  <si>
    <t xml:space="preserve">St.Vestec </t>
  </si>
  <si>
    <t xml:space="preserve"> 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</si>
  <si>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</si>
  <si>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</si>
  <si>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</si>
  <si>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</si>
  <si>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</si>
  <si>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</si>
  <si>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Přerov nad Labem</t>
  </si>
  <si>
    <t>Vykáň</t>
  </si>
  <si>
    <t>3636  2111</t>
  </si>
  <si>
    <t>Ostatní příjmy</t>
  </si>
  <si>
    <t>6310  2141</t>
  </si>
  <si>
    <t>Úroky</t>
  </si>
  <si>
    <t>Příjmy celkem</t>
  </si>
  <si>
    <t>výdaje</t>
  </si>
  <si>
    <t>3636   5021</t>
  </si>
  <si>
    <t xml:space="preserve">Odměny z DPP </t>
  </si>
  <si>
    <t>3636   5038</t>
  </si>
  <si>
    <t>Zákonné pojištění zaměstnavatele</t>
  </si>
  <si>
    <t>3636   5139</t>
  </si>
  <si>
    <t>Propagační materiál</t>
  </si>
  <si>
    <t>3636   5163</t>
  </si>
  <si>
    <t>Poplatky za vedení účtu</t>
  </si>
  <si>
    <t>3636   5362</t>
  </si>
  <si>
    <t>Srážková daň z úroků</t>
  </si>
  <si>
    <t xml:space="preserve">3636   5166 </t>
  </si>
  <si>
    <t xml:space="preserve">Poradenské služby GDPR </t>
  </si>
  <si>
    <t>3636   5167</t>
  </si>
  <si>
    <t>Služby školení a vzdělávání</t>
  </si>
  <si>
    <t>3636   5169</t>
  </si>
  <si>
    <t>Ostatní služby</t>
  </si>
  <si>
    <t>Služby - účetnictví</t>
  </si>
  <si>
    <t>3636   5168, 5172,6111</t>
  </si>
  <si>
    <t>Nákup software, podpora, služby k sw</t>
  </si>
  <si>
    <t>3636   5175</t>
  </si>
  <si>
    <t>Pohoštění</t>
  </si>
  <si>
    <t>3636   5219</t>
  </si>
  <si>
    <t>Příspěvěk Polab.motoráček</t>
  </si>
  <si>
    <t>DDHM</t>
  </si>
  <si>
    <t>Výdaje celkem</t>
  </si>
  <si>
    <t xml:space="preserve">Financování (přírůstek fin. prostředků) </t>
  </si>
  <si>
    <t>stav na účtu k 31.10.2021</t>
  </si>
  <si>
    <t>4.11.2021 M. Bahníková</t>
  </si>
  <si>
    <t>Příspěvky obcí v roce 2022</t>
  </si>
  <si>
    <t>obec</t>
  </si>
  <si>
    <t>počet obyvatel k 1.1.2021 dle ČSÚ</t>
  </si>
  <si>
    <t>příspěvek (25 Kč/obyv.)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</si>
</sst>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K_č_-;\-* #,##0.00\ _K_č_-;_-* \-??\ _K_č_-;_-@_-"/>
    <numFmt numFmtId="166" formatCode="_-* #,##0\ _K_č_-;\-* #,##0\ _K_č_-;_-* \-??\ _K_č_-;_-@_-"/>
    <numFmt numFmtId="167" formatCode="#,##0"/>
    <numFmt numFmtId="168" formatCode="@"/>
    <numFmt numFmtId="169" formatCode="dd/mm/yyyy"/>
  </numFmts>
  <fonts count="10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0"/>
      <name val="Arial CE"/>
      <family val="0"/>
    </font>
    <font>
      <b/>
      <sz val="16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11"/>
      <color indexed="8"/>
      <name val="Arial CE"/>
      <family val="0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 shrinkToFit="1"/>
    </xf>
    <xf numFmtId="164" fontId="5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 shrinkToFit="1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6" fontId="6" fillId="0" borderId="2" xfId="15" applyNumberFormat="1" applyFont="1" applyFill="1" applyBorder="1" applyAlignment="1" applyProtection="1">
      <alignment horizontal="right"/>
      <protection/>
    </xf>
    <xf numFmtId="164" fontId="7" fillId="0" borderId="0" xfId="0" applyFont="1" applyAlignment="1">
      <alignment/>
    </xf>
    <xf numFmtId="166" fontId="6" fillId="2" borderId="2" xfId="15" applyNumberFormat="1" applyFont="1" applyFill="1" applyBorder="1" applyAlignment="1" applyProtection="1">
      <alignment horizontal="right"/>
      <protection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6" fontId="2" fillId="0" borderId="3" xfId="15" applyNumberFormat="1" applyFont="1" applyFill="1" applyBorder="1" applyAlignment="1" applyProtection="1">
      <alignment horizontal="right"/>
      <protection/>
    </xf>
    <xf numFmtId="166" fontId="2" fillId="2" borderId="3" xfId="15" applyNumberFormat="1" applyFont="1" applyFill="1" applyBorder="1" applyAlignment="1" applyProtection="1">
      <alignment horizontal="right"/>
      <protection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6" fontId="2" fillId="0" borderId="1" xfId="15" applyNumberFormat="1" applyFont="1" applyFill="1" applyBorder="1" applyAlignment="1" applyProtection="1">
      <alignment horizontal="right"/>
      <protection/>
    </xf>
    <xf numFmtId="166" fontId="2" fillId="2" borderId="1" xfId="15" applyNumberFormat="1" applyFont="1" applyFill="1" applyBorder="1" applyAlignment="1" applyProtection="1">
      <alignment horizontal="right"/>
      <protection/>
    </xf>
    <xf numFmtId="166" fontId="2" fillId="2" borderId="2" xfId="15" applyNumberFormat="1" applyFont="1" applyFill="1" applyBorder="1" applyAlignment="1" applyProtection="1">
      <alignment horizontal="right"/>
      <protection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6" fontId="2" fillId="0" borderId="2" xfId="15" applyNumberFormat="1" applyFont="1" applyFill="1" applyBorder="1" applyAlignment="1" applyProtection="1">
      <alignment horizontal="right"/>
      <protection/>
    </xf>
    <xf numFmtId="166" fontId="2" fillId="2" borderId="6" xfId="15" applyNumberFormat="1" applyFont="1" applyFill="1" applyBorder="1" applyAlignment="1" applyProtection="1">
      <alignment horizontal="right"/>
      <protection/>
    </xf>
    <xf numFmtId="164" fontId="2" fillId="0" borderId="1" xfId="0" applyFont="1" applyBorder="1" applyAlignment="1">
      <alignment/>
    </xf>
    <xf numFmtId="164" fontId="2" fillId="0" borderId="5" xfId="0" applyFont="1" applyBorder="1" applyAlignment="1">
      <alignment/>
    </xf>
    <xf numFmtId="166" fontId="2" fillId="2" borderId="5" xfId="15" applyNumberFormat="1" applyFont="1" applyFill="1" applyBorder="1" applyAlignment="1" applyProtection="1">
      <alignment horizontal="right"/>
      <protection/>
    </xf>
    <xf numFmtId="164" fontId="0" fillId="2" borderId="0" xfId="0" applyFill="1" applyAlignment="1">
      <alignment/>
    </xf>
    <xf numFmtId="166" fontId="8" fillId="2" borderId="1" xfId="15" applyNumberFormat="1" applyFont="1" applyFill="1" applyBorder="1" applyAlignment="1" applyProtection="1">
      <alignment horizontal="right"/>
      <protection/>
    </xf>
    <xf numFmtId="164" fontId="6" fillId="0" borderId="1" xfId="0" applyFont="1" applyBorder="1" applyAlignment="1">
      <alignment/>
    </xf>
    <xf numFmtId="166" fontId="6" fillId="2" borderId="1" xfId="15" applyNumberFormat="1" applyFont="1" applyFill="1" applyBorder="1" applyAlignment="1" applyProtection="1">
      <alignment/>
      <protection/>
    </xf>
    <xf numFmtId="166" fontId="6" fillId="2" borderId="1" xfId="15" applyNumberFormat="1" applyFont="1" applyFill="1" applyBorder="1" applyAlignment="1" applyProtection="1">
      <alignment horizontal="right"/>
      <protection/>
    </xf>
    <xf numFmtId="164" fontId="6" fillId="0" borderId="0" xfId="0" applyFont="1" applyAlignment="1">
      <alignment/>
    </xf>
    <xf numFmtId="164" fontId="6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6" fontId="2" fillId="2" borderId="1" xfId="15" applyNumberFormat="1" applyFont="1" applyFill="1" applyBorder="1" applyAlignment="1" applyProtection="1">
      <alignment/>
      <protection/>
    </xf>
    <xf numFmtId="166" fontId="8" fillId="2" borderId="1" xfId="15" applyNumberFormat="1" applyFont="1" applyFill="1" applyBorder="1" applyAlignment="1" applyProtection="1">
      <alignment/>
      <protection/>
    </xf>
    <xf numFmtId="167" fontId="2" fillId="2" borderId="1" xfId="0" applyNumberFormat="1" applyFont="1" applyFill="1" applyBorder="1" applyAlignment="1">
      <alignment/>
    </xf>
    <xf numFmtId="164" fontId="2" fillId="0" borderId="1" xfId="0" applyFont="1" applyBorder="1" applyAlignment="1">
      <alignment horizontal="left"/>
    </xf>
    <xf numFmtId="168" fontId="2" fillId="2" borderId="1" xfId="0" applyNumberFormat="1" applyFont="1" applyFill="1" applyBorder="1" applyAlignment="1">
      <alignment/>
    </xf>
    <xf numFmtId="164" fontId="0" fillId="0" borderId="0" xfId="0" applyFont="1" applyAlignment="1">
      <alignment horizontal="right"/>
    </xf>
    <xf numFmtId="164" fontId="6" fillId="2" borderId="1" xfId="0" applyFont="1" applyFill="1" applyBorder="1" applyAlignment="1">
      <alignment/>
    </xf>
    <xf numFmtId="168" fontId="2" fillId="2" borderId="7" xfId="0" applyNumberFormat="1" applyFont="1" applyFill="1" applyBorder="1" applyAlignment="1">
      <alignment/>
    </xf>
    <xf numFmtId="164" fontId="6" fillId="2" borderId="7" xfId="0" applyFont="1" applyFill="1" applyBorder="1" applyAlignment="1">
      <alignment/>
    </xf>
    <xf numFmtId="166" fontId="6" fillId="2" borderId="0" xfId="15" applyNumberFormat="1" applyFont="1" applyFill="1" applyBorder="1" applyAlignment="1" applyProtection="1">
      <alignment/>
      <protection/>
    </xf>
    <xf numFmtId="166" fontId="6" fillId="0" borderId="1" xfId="15" applyNumberFormat="1" applyFont="1" applyFill="1" applyBorder="1" applyAlignment="1" applyProtection="1">
      <alignment/>
      <protection/>
    </xf>
    <xf numFmtId="164" fontId="2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wrapText="1"/>
    </xf>
    <xf numFmtId="167" fontId="6" fillId="2" borderId="0" xfId="0" applyNumberFormat="1" applyFont="1" applyFill="1" applyAlignment="1">
      <alignment/>
    </xf>
    <xf numFmtId="169" fontId="2" fillId="2" borderId="0" xfId="0" applyNumberFormat="1" applyFont="1" applyFill="1" applyAlignment="1">
      <alignment horizontal="left"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6" fontId="6" fillId="0" borderId="0" xfId="15" applyNumberFormat="1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wrapText="1"/>
    </xf>
    <xf numFmtId="164" fontId="9" fillId="0" borderId="0" xfId="0" applyFont="1" applyBorder="1" applyAlignment="1">
      <alignment wrapText="1"/>
    </xf>
    <xf numFmtId="166" fontId="6" fillId="0" borderId="1" xfId="15" applyNumberFormat="1" applyFont="1" applyFill="1" applyBorder="1" applyAlignment="1" applyProtection="1">
      <alignment horizontal="right"/>
      <protection/>
    </xf>
    <xf numFmtId="164" fontId="2" fillId="0" borderId="1" xfId="0" applyFont="1" applyFill="1" applyBorder="1" applyAlignment="1">
      <alignment/>
    </xf>
    <xf numFmtId="164" fontId="0" fillId="0" borderId="0" xfId="0" applyFill="1" applyBorder="1" applyAlignment="1">
      <alignment/>
    </xf>
    <xf numFmtId="166" fontId="2" fillId="3" borderId="1" xfId="15" applyNumberFormat="1" applyFont="1" applyFill="1" applyBorder="1" applyAlignment="1" applyProtection="1">
      <alignment horizontal="right"/>
      <protection/>
    </xf>
    <xf numFmtId="164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SheetLayoutView="100" workbookViewId="0" topLeftCell="A19">
      <selection activeCell="G32" sqref="G32"/>
    </sheetView>
  </sheetViews>
  <sheetFormatPr defaultColWidth="9.00390625" defaultRowHeight="12.75"/>
  <cols>
    <col min="1" max="1" width="23.125" style="0" customWidth="1"/>
    <col min="2" max="2" width="39.625" style="0" customWidth="1"/>
    <col min="3" max="3" width="14.875" style="0" customWidth="1"/>
    <col min="4" max="4" width="7.75390625" style="0" customWidth="1"/>
    <col min="5" max="5" width="14.125" style="0" customWidth="1"/>
    <col min="6" max="6" width="14.875" style="0" customWidth="1"/>
  </cols>
  <sheetData>
    <row r="1" spans="1:3" ht="14.25">
      <c r="A1" s="1" t="s">
        <v>0</v>
      </c>
      <c r="B1" s="1"/>
      <c r="C1" s="1"/>
    </row>
    <row r="2" spans="1:3" ht="14.25">
      <c r="A2" s="1" t="s">
        <v>1</v>
      </c>
      <c r="B2" s="1"/>
      <c r="C2" s="2"/>
    </row>
    <row r="3" spans="1:3" ht="14.25">
      <c r="A3" s="1" t="s">
        <v>2</v>
      </c>
      <c r="B3" s="1"/>
      <c r="C3" s="3"/>
    </row>
    <row r="4" spans="1:3" ht="16.5" customHeight="1">
      <c r="A4" s="1"/>
      <c r="B4" s="4" t="s">
        <v>3</v>
      </c>
      <c r="C4" s="4"/>
    </row>
    <row r="5" ht="14.25" customHeight="1">
      <c r="A5" s="1"/>
    </row>
    <row r="6" spans="1:6" ht="30" customHeight="1">
      <c r="A6" s="5" t="s">
        <v>4</v>
      </c>
      <c r="B6" s="6" t="s">
        <v>5</v>
      </c>
      <c r="C6" s="7" t="s">
        <v>6</v>
      </c>
      <c r="D6" s="8" t="s">
        <v>7</v>
      </c>
      <c r="E6" s="7" t="s">
        <v>8</v>
      </c>
      <c r="F6" s="9" t="s">
        <v>9</v>
      </c>
    </row>
    <row r="7" spans="1:6" ht="15" customHeight="1">
      <c r="A7" s="10">
        <v>4121</v>
      </c>
      <c r="B7" s="11" t="s">
        <v>10</v>
      </c>
      <c r="C7" s="12">
        <f>SUM(C8:C19)</f>
        <v>736725</v>
      </c>
      <c r="D7" s="13"/>
      <c r="E7" s="12">
        <f>SUM(E8:E19)</f>
        <v>719225</v>
      </c>
      <c r="F7" s="14">
        <f>SUM(F8:F19)</f>
        <v>729230</v>
      </c>
    </row>
    <row r="8" spans="1:6" ht="12.75" customHeight="1">
      <c r="A8" s="15" t="s">
        <v>11</v>
      </c>
      <c r="B8" s="16" t="s">
        <v>12</v>
      </c>
      <c r="C8" s="17">
        <f aca="true" t="shared" si="0" ref="C8:C19">D8*25</f>
        <v>7025</v>
      </c>
      <c r="D8" s="13">
        <v>281</v>
      </c>
      <c r="E8" s="18">
        <v>6725</v>
      </c>
      <c r="F8" s="18">
        <v>6705</v>
      </c>
    </row>
    <row r="9" spans="1:6" ht="14.25">
      <c r="A9" s="19"/>
      <c r="B9" s="20" t="s">
        <v>2</v>
      </c>
      <c r="C9" s="21">
        <f t="shared" si="0"/>
        <v>245625</v>
      </c>
      <c r="D9" s="13">
        <v>9825</v>
      </c>
      <c r="E9" s="22">
        <v>244875</v>
      </c>
      <c r="F9" s="22">
        <v>244875</v>
      </c>
    </row>
    <row r="10" spans="1:6" ht="14.25">
      <c r="A10" s="19"/>
      <c r="B10" s="20" t="s">
        <v>13</v>
      </c>
      <c r="C10" s="21">
        <f t="shared" si="0"/>
        <v>33500</v>
      </c>
      <c r="D10" s="13">
        <v>1340</v>
      </c>
      <c r="E10" s="22">
        <v>33825</v>
      </c>
      <c r="F10" s="22">
        <v>33825</v>
      </c>
    </row>
    <row r="11" spans="1:6" ht="14.25">
      <c r="A11" s="19" t="s">
        <v>14</v>
      </c>
      <c r="B11" s="20" t="s">
        <v>15</v>
      </c>
      <c r="C11" s="21">
        <f t="shared" si="0"/>
        <v>4600</v>
      </c>
      <c r="D11" s="13">
        <v>184</v>
      </c>
      <c r="E11" s="22">
        <v>4475</v>
      </c>
      <c r="F11" s="22">
        <v>4475</v>
      </c>
    </row>
    <row r="12" spans="1:6" ht="14.25">
      <c r="A12" s="19" t="s">
        <v>16</v>
      </c>
      <c r="B12" s="20" t="s">
        <v>17</v>
      </c>
      <c r="C12" s="21">
        <f t="shared" si="0"/>
        <v>16350</v>
      </c>
      <c r="D12" s="13">
        <v>654</v>
      </c>
      <c r="E12" s="22">
        <v>15625</v>
      </c>
      <c r="F12" s="22">
        <v>15625</v>
      </c>
    </row>
    <row r="13" spans="1:6" ht="14.25">
      <c r="A13" s="19" t="s">
        <v>14</v>
      </c>
      <c r="B13" s="20" t="s">
        <v>18</v>
      </c>
      <c r="C13" s="21">
        <f t="shared" si="0"/>
        <v>14425</v>
      </c>
      <c r="D13" s="13">
        <v>577</v>
      </c>
      <c r="E13" s="22">
        <v>14325</v>
      </c>
      <c r="F13" s="22">
        <v>14325</v>
      </c>
    </row>
    <row r="14" spans="1:6" ht="14.25">
      <c r="A14" s="19" t="s">
        <v>14</v>
      </c>
      <c r="B14" s="20" t="s">
        <v>19</v>
      </c>
      <c r="C14" s="21">
        <f t="shared" si="0"/>
        <v>20150</v>
      </c>
      <c r="D14" s="13">
        <v>806</v>
      </c>
      <c r="E14" s="22">
        <v>19950</v>
      </c>
      <c r="F14" s="22">
        <v>19950</v>
      </c>
    </row>
    <row r="15" spans="1:6" ht="14.25">
      <c r="A15" s="19" t="s">
        <v>14</v>
      </c>
      <c r="B15" s="20" t="s">
        <v>20</v>
      </c>
      <c r="C15" s="21">
        <f t="shared" si="0"/>
        <v>9625</v>
      </c>
      <c r="D15" s="13">
        <v>385</v>
      </c>
      <c r="E15" s="22">
        <v>9700</v>
      </c>
      <c r="F15" s="22">
        <v>9700</v>
      </c>
    </row>
    <row r="16" spans="1:6" ht="14.25">
      <c r="A16" s="19" t="s">
        <v>14</v>
      </c>
      <c r="B16" s="20" t="s">
        <v>21</v>
      </c>
      <c r="C16" s="21">
        <f t="shared" si="0"/>
        <v>306225</v>
      </c>
      <c r="D16" s="13">
        <v>12249</v>
      </c>
      <c r="E16" s="22">
        <v>302450</v>
      </c>
      <c r="F16" s="22">
        <v>302450</v>
      </c>
    </row>
    <row r="17" spans="1:6" ht="14.25">
      <c r="A17" s="19"/>
      <c r="B17" s="20" t="s">
        <v>22</v>
      </c>
      <c r="C17" s="21">
        <f t="shared" si="0"/>
        <v>38650</v>
      </c>
      <c r="D17" s="13">
        <v>1546</v>
      </c>
      <c r="E17" s="22">
        <v>36850</v>
      </c>
      <c r="F17" s="22">
        <v>36850</v>
      </c>
    </row>
    <row r="18" spans="1:6" ht="14.25">
      <c r="A18" s="19"/>
      <c r="B18" s="15" t="s">
        <v>23</v>
      </c>
      <c r="C18" s="21">
        <f t="shared" si="0"/>
        <v>30725</v>
      </c>
      <c r="D18" s="13">
        <v>1229</v>
      </c>
      <c r="E18" s="23">
        <v>30425</v>
      </c>
      <c r="F18" s="23">
        <v>30425</v>
      </c>
    </row>
    <row r="19" spans="1:6" ht="15">
      <c r="A19" s="24"/>
      <c r="B19" s="25" t="s">
        <v>24</v>
      </c>
      <c r="C19" s="26">
        <f t="shared" si="0"/>
        <v>9825</v>
      </c>
      <c r="D19" s="13">
        <v>393</v>
      </c>
      <c r="E19" s="27"/>
      <c r="F19" s="27">
        <v>10025</v>
      </c>
    </row>
    <row r="20" spans="1:6" ht="16.5" customHeight="1">
      <c r="A20" s="28" t="s">
        <v>25</v>
      </c>
      <c r="B20" s="29" t="s">
        <v>26</v>
      </c>
      <c r="C20" s="17">
        <v>3000</v>
      </c>
      <c r="E20" s="30">
        <v>3000</v>
      </c>
      <c r="F20" s="30">
        <v>0</v>
      </c>
    </row>
    <row r="21" spans="1:6" ht="15" customHeight="1">
      <c r="A21" s="28" t="s">
        <v>27</v>
      </c>
      <c r="B21" s="28" t="s">
        <v>28</v>
      </c>
      <c r="C21" s="22">
        <v>105</v>
      </c>
      <c r="D21" s="31"/>
      <c r="E21" s="22">
        <v>400</v>
      </c>
      <c r="F21" s="32">
        <v>69</v>
      </c>
    </row>
    <row r="22" spans="1:6" ht="16.5" customHeight="1">
      <c r="A22" s="24"/>
      <c r="B22" s="33" t="s">
        <v>29</v>
      </c>
      <c r="C22" s="34">
        <f>SUM(C7+C20+C21)</f>
        <v>739830</v>
      </c>
      <c r="D22" s="31"/>
      <c r="E22" s="35">
        <f>SUM(E7+E20+E21)</f>
        <v>722625</v>
      </c>
      <c r="F22" s="34">
        <f>SUM(F7+F20+F21)</f>
        <v>729299</v>
      </c>
    </row>
    <row r="23" spans="1:6" ht="15">
      <c r="A23" s="1"/>
      <c r="B23" s="36"/>
      <c r="C23" s="37"/>
      <c r="D23" s="31"/>
      <c r="E23" s="38"/>
      <c r="F23" s="37"/>
    </row>
    <row r="24" spans="1:6" ht="12.75" customHeight="1">
      <c r="A24" s="1"/>
      <c r="B24" s="1"/>
      <c r="C24" s="39"/>
      <c r="D24" s="31"/>
      <c r="E24" s="40"/>
      <c r="F24" s="39"/>
    </row>
    <row r="25" spans="1:6" ht="27" customHeight="1">
      <c r="A25" s="5" t="s">
        <v>4</v>
      </c>
      <c r="B25" s="6" t="s">
        <v>30</v>
      </c>
      <c r="C25" s="7" t="s">
        <v>6</v>
      </c>
      <c r="D25" s="31"/>
      <c r="E25" s="7" t="s">
        <v>8</v>
      </c>
      <c r="F25" s="9" t="s">
        <v>9</v>
      </c>
    </row>
    <row r="26" spans="1:6" ht="14.25">
      <c r="A26" s="41" t="s">
        <v>31</v>
      </c>
      <c r="B26" s="42" t="s">
        <v>32</v>
      </c>
      <c r="C26" s="43">
        <v>100000</v>
      </c>
      <c r="D26" s="31"/>
      <c r="E26" s="43">
        <v>100000</v>
      </c>
      <c r="F26" s="44">
        <v>90000</v>
      </c>
    </row>
    <row r="27" spans="1:6" ht="14.25">
      <c r="A27" s="41" t="s">
        <v>33</v>
      </c>
      <c r="B27" s="42" t="s">
        <v>34</v>
      </c>
      <c r="C27" s="43">
        <v>400</v>
      </c>
      <c r="D27" s="31"/>
      <c r="E27" s="43">
        <v>400</v>
      </c>
      <c r="F27" s="44">
        <v>400</v>
      </c>
    </row>
    <row r="28" spans="1:6" ht="14.25">
      <c r="A28" s="41" t="s">
        <v>35</v>
      </c>
      <c r="B28" s="42" t="s">
        <v>36</v>
      </c>
      <c r="C28" s="43">
        <v>6000</v>
      </c>
      <c r="D28" s="31"/>
      <c r="E28" s="43">
        <v>6000</v>
      </c>
      <c r="F28" s="44">
        <v>0</v>
      </c>
    </row>
    <row r="29" spans="1:6" ht="14.25">
      <c r="A29" s="41" t="s">
        <v>37</v>
      </c>
      <c r="B29" s="42" t="s">
        <v>38</v>
      </c>
      <c r="C29" s="43">
        <v>1105</v>
      </c>
      <c r="D29" s="31"/>
      <c r="E29" s="43">
        <v>2500</v>
      </c>
      <c r="F29" s="44">
        <v>698</v>
      </c>
    </row>
    <row r="30" spans="1:6" ht="14.25">
      <c r="A30" s="41" t="s">
        <v>39</v>
      </c>
      <c r="B30" s="42" t="s">
        <v>40</v>
      </c>
      <c r="C30" s="43">
        <v>25</v>
      </c>
      <c r="D30" s="31"/>
      <c r="E30" s="43">
        <v>100</v>
      </c>
      <c r="F30" s="44">
        <v>13</v>
      </c>
    </row>
    <row r="31" spans="1:6" ht="14.25">
      <c r="A31" s="41" t="s">
        <v>41</v>
      </c>
      <c r="B31" s="42" t="s">
        <v>42</v>
      </c>
      <c r="C31" s="43">
        <v>233000</v>
      </c>
      <c r="D31" s="31"/>
      <c r="E31" s="43">
        <v>233000</v>
      </c>
      <c r="F31" s="44">
        <v>232320</v>
      </c>
    </row>
    <row r="32" spans="1:6" ht="14.25">
      <c r="A32" s="45" t="s">
        <v>43</v>
      </c>
      <c r="B32" s="42" t="s">
        <v>44</v>
      </c>
      <c r="C32" s="43">
        <v>8000</v>
      </c>
      <c r="D32" s="31"/>
      <c r="E32" s="43">
        <v>8000</v>
      </c>
      <c r="F32" s="44">
        <v>0</v>
      </c>
    </row>
    <row r="33" spans="1:6" ht="14.25">
      <c r="A33" s="46" t="s">
        <v>45</v>
      </c>
      <c r="B33" s="28" t="s">
        <v>46</v>
      </c>
      <c r="C33" s="43">
        <v>10000</v>
      </c>
      <c r="D33" s="31"/>
      <c r="E33" s="43">
        <v>8000</v>
      </c>
      <c r="F33" s="44">
        <v>1500</v>
      </c>
    </row>
    <row r="34" spans="1:6" ht="14.25">
      <c r="A34" s="46" t="s">
        <v>45</v>
      </c>
      <c r="B34" s="28" t="s">
        <v>47</v>
      </c>
      <c r="C34" s="43">
        <v>54000</v>
      </c>
      <c r="D34" s="31"/>
      <c r="E34" s="43">
        <v>54000</v>
      </c>
      <c r="F34" s="44">
        <v>40500</v>
      </c>
    </row>
    <row r="35" spans="1:6" ht="16.5" customHeight="1">
      <c r="A35" s="41" t="s">
        <v>48</v>
      </c>
      <c r="B35" s="42" t="s">
        <v>49</v>
      </c>
      <c r="C35" s="43">
        <v>160000</v>
      </c>
      <c r="D35" s="31"/>
      <c r="E35" s="43">
        <v>160000</v>
      </c>
      <c r="F35" s="44">
        <v>30395</v>
      </c>
    </row>
    <row r="36" spans="1:6" ht="14.25" customHeight="1">
      <c r="A36" s="41" t="s">
        <v>50</v>
      </c>
      <c r="B36" s="42" t="s">
        <v>51</v>
      </c>
      <c r="C36" s="43">
        <v>25000</v>
      </c>
      <c r="D36" s="31"/>
      <c r="E36" s="43">
        <v>20625</v>
      </c>
      <c r="F36" s="43">
        <v>2040</v>
      </c>
    </row>
    <row r="37" spans="1:6" ht="14.25" customHeight="1">
      <c r="A37" s="41" t="s">
        <v>52</v>
      </c>
      <c r="B37" s="42" t="s">
        <v>53</v>
      </c>
      <c r="C37" s="43">
        <v>40000</v>
      </c>
      <c r="E37" s="43">
        <v>40000</v>
      </c>
      <c r="F37" s="43">
        <v>40000</v>
      </c>
    </row>
    <row r="38" spans="1:6" ht="14.25" customHeight="1">
      <c r="A38" s="47"/>
      <c r="B38" s="42"/>
      <c r="C38" s="43"/>
      <c r="D38" s="48" t="s">
        <v>54</v>
      </c>
      <c r="E38" s="43">
        <v>14300</v>
      </c>
      <c r="F38" s="43">
        <v>14227</v>
      </c>
    </row>
    <row r="39" spans="1:6" ht="17.25" customHeight="1">
      <c r="A39" s="47"/>
      <c r="B39" s="49" t="s">
        <v>55</v>
      </c>
      <c r="C39" s="34">
        <f>SUM(C26:C38)</f>
        <v>637530</v>
      </c>
      <c r="E39" s="34">
        <f>SUM(E26:E38)</f>
        <v>646925</v>
      </c>
      <c r="F39" s="34">
        <f>SUM(F26:F38)</f>
        <v>452093</v>
      </c>
    </row>
    <row r="40" spans="1:6" ht="24.75" customHeight="1">
      <c r="A40" s="50"/>
      <c r="B40" s="51"/>
      <c r="C40" s="52"/>
      <c r="E40" s="52"/>
      <c r="F40" s="52"/>
    </row>
    <row r="41" spans="1:6" ht="29.25" customHeight="1">
      <c r="A41" s="20"/>
      <c r="B41" s="20"/>
      <c r="C41" s="7" t="s">
        <v>6</v>
      </c>
      <c r="E41" s="7" t="s">
        <v>8</v>
      </c>
      <c r="F41" s="9" t="s">
        <v>9</v>
      </c>
    </row>
    <row r="42" spans="1:6" ht="30" customHeight="1">
      <c r="A42" s="20"/>
      <c r="B42" s="33" t="s">
        <v>29</v>
      </c>
      <c r="C42" s="53">
        <f>+C22</f>
        <v>739830</v>
      </c>
      <c r="E42" s="53">
        <f>+E22</f>
        <v>722625</v>
      </c>
      <c r="F42" s="53">
        <f>+F22</f>
        <v>729299</v>
      </c>
    </row>
    <row r="43" spans="1:6" ht="31.5" customHeight="1">
      <c r="A43" s="20"/>
      <c r="B43" s="33" t="s">
        <v>55</v>
      </c>
      <c r="C43" s="53">
        <f>-C39</f>
        <v>-637530</v>
      </c>
      <c r="E43" s="53">
        <f>-E39</f>
        <v>-646925</v>
      </c>
      <c r="F43" s="53">
        <f>-F39</f>
        <v>-452093</v>
      </c>
    </row>
    <row r="44" spans="1:6" ht="32.25" customHeight="1">
      <c r="A44" s="54">
        <v>8115</v>
      </c>
      <c r="B44" s="55" t="s">
        <v>56</v>
      </c>
      <c r="C44" s="34">
        <f>+C43+C42</f>
        <v>102300</v>
      </c>
      <c r="E44" s="34">
        <f>+E43+E42</f>
        <v>75700</v>
      </c>
      <c r="F44" s="34">
        <f>+F43+F42</f>
        <v>277206</v>
      </c>
    </row>
    <row r="45" spans="1:3" ht="15">
      <c r="A45" s="39"/>
      <c r="B45" s="37"/>
      <c r="C45" s="56"/>
    </row>
    <row r="46" spans="1:6" ht="15">
      <c r="A46" s="57"/>
      <c r="B46" s="37"/>
      <c r="C46" s="56"/>
      <c r="F46" s="58"/>
    </row>
    <row r="47" spans="2:6" ht="15">
      <c r="B47" s="59"/>
      <c r="C47" s="60" t="s">
        <v>57</v>
      </c>
      <c r="D47" s="2"/>
      <c r="E47" s="2"/>
      <c r="F47" s="61">
        <v>686813</v>
      </c>
    </row>
    <row r="48" spans="1:3" ht="15">
      <c r="A48" t="s">
        <v>58</v>
      </c>
      <c r="B48" s="60"/>
      <c r="C48" s="60"/>
    </row>
    <row r="49" spans="2:3" ht="12.75">
      <c r="B49" s="2"/>
      <c r="C49" s="2"/>
    </row>
    <row r="50" spans="2:3" ht="12.75">
      <c r="B50" s="2"/>
      <c r="C50" s="2"/>
    </row>
  </sheetData>
  <sheetProtection selectLockedCells="1" selectUnlockedCells="1"/>
  <mergeCells count="1">
    <mergeCell ref="B4:C4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0"/>
  <sheetViews>
    <sheetView view="pageBreakPreview" zoomScaleSheetLayoutView="100" workbookViewId="0" topLeftCell="A1">
      <selection activeCell="O18" sqref="O18"/>
    </sheetView>
  </sheetViews>
  <sheetFormatPr defaultColWidth="9.00390625" defaultRowHeight="12.75"/>
  <cols>
    <col min="1" max="1" width="9.25390625" style="0" customWidth="1"/>
    <col min="2" max="2" width="28.625" style="0" customWidth="1"/>
    <col min="3" max="3" width="27.375" style="0" customWidth="1"/>
    <col min="4" max="4" width="29.25390625" style="0" customWidth="1"/>
    <col min="5" max="5" width="11.125" style="0" customWidth="1"/>
  </cols>
  <sheetData>
    <row r="1" spans="2:4" ht="14.25">
      <c r="B1" s="1" t="s">
        <v>0</v>
      </c>
      <c r="C1" s="1"/>
      <c r="D1" s="1"/>
    </row>
    <row r="2" spans="2:4" ht="14.25">
      <c r="B2" s="1" t="s">
        <v>1</v>
      </c>
      <c r="C2" s="1"/>
      <c r="D2" s="1"/>
    </row>
    <row r="3" spans="2:4" ht="14.25">
      <c r="B3" s="1" t="s">
        <v>2</v>
      </c>
      <c r="C3" s="1"/>
      <c r="D3" s="1"/>
    </row>
    <row r="4" spans="2:4" ht="22.5" customHeight="1">
      <c r="B4" s="62" t="s">
        <v>59</v>
      </c>
      <c r="C4" s="62"/>
      <c r="D4" s="62"/>
    </row>
    <row r="5" spans="2:5" ht="14.25" customHeight="1">
      <c r="B5" s="1"/>
      <c r="C5" s="1"/>
      <c r="E5" s="63"/>
    </row>
    <row r="6" spans="2:5" ht="30" customHeight="1">
      <c r="B6" s="64" t="s">
        <v>60</v>
      </c>
      <c r="C6" s="64" t="s">
        <v>61</v>
      </c>
      <c r="D6" s="6" t="s">
        <v>62</v>
      </c>
      <c r="E6" s="65"/>
    </row>
    <row r="7" spans="2:5" ht="15.75" customHeight="1">
      <c r="B7" s="20" t="s">
        <v>12</v>
      </c>
      <c r="C7" s="20">
        <v>281</v>
      </c>
      <c r="D7" s="66">
        <f aca="true" t="shared" si="0" ref="D7:D18">C7*25</f>
        <v>7025</v>
      </c>
      <c r="E7" s="63"/>
    </row>
    <row r="8" spans="2:5" ht="15">
      <c r="B8" s="20" t="s">
        <v>2</v>
      </c>
      <c r="C8" s="20">
        <v>9825</v>
      </c>
      <c r="D8" s="66">
        <f t="shared" si="0"/>
        <v>245625</v>
      </c>
      <c r="E8" s="63"/>
    </row>
    <row r="9" spans="2:5" ht="15">
      <c r="B9" s="20" t="s">
        <v>13</v>
      </c>
      <c r="C9" s="20">
        <v>1340</v>
      </c>
      <c r="D9" s="66">
        <f t="shared" si="0"/>
        <v>33500</v>
      </c>
      <c r="E9" s="63"/>
    </row>
    <row r="10" spans="2:5" ht="15">
      <c r="B10" s="20" t="s">
        <v>15</v>
      </c>
      <c r="C10" s="67">
        <v>184</v>
      </c>
      <c r="D10" s="66">
        <f t="shared" si="0"/>
        <v>4600</v>
      </c>
      <c r="E10" s="68"/>
    </row>
    <row r="11" spans="2:5" ht="15">
      <c r="B11" s="20" t="s">
        <v>17</v>
      </c>
      <c r="C11" s="67">
        <v>654</v>
      </c>
      <c r="D11" s="66">
        <f t="shared" si="0"/>
        <v>16350</v>
      </c>
      <c r="E11" s="68"/>
    </row>
    <row r="12" spans="2:5" ht="15">
      <c r="B12" s="20" t="s">
        <v>18</v>
      </c>
      <c r="C12" s="41">
        <v>577</v>
      </c>
      <c r="D12" s="66">
        <f t="shared" si="0"/>
        <v>14425</v>
      </c>
      <c r="E12" s="63"/>
    </row>
    <row r="13" spans="2:5" ht="15">
      <c r="B13" s="20" t="s">
        <v>19</v>
      </c>
      <c r="C13" s="67">
        <v>806</v>
      </c>
      <c r="D13" s="66">
        <f t="shared" si="0"/>
        <v>20150</v>
      </c>
      <c r="E13" s="68"/>
    </row>
    <row r="14" spans="2:5" ht="15">
      <c r="B14" s="20" t="s">
        <v>20</v>
      </c>
      <c r="C14" s="67">
        <v>385</v>
      </c>
      <c r="D14" s="66">
        <f t="shared" si="0"/>
        <v>9625</v>
      </c>
      <c r="E14" s="68"/>
    </row>
    <row r="15" spans="2:5" ht="15">
      <c r="B15" s="20" t="s">
        <v>21</v>
      </c>
      <c r="C15" s="20">
        <v>12249</v>
      </c>
      <c r="D15" s="66">
        <f t="shared" si="0"/>
        <v>306225</v>
      </c>
      <c r="E15" s="63"/>
    </row>
    <row r="16" spans="2:5" ht="15">
      <c r="B16" s="20" t="s">
        <v>22</v>
      </c>
      <c r="C16" s="67">
        <v>1546</v>
      </c>
      <c r="D16" s="66">
        <f t="shared" si="0"/>
        <v>38650</v>
      </c>
      <c r="E16" s="68"/>
    </row>
    <row r="17" spans="2:5" ht="15">
      <c r="B17" s="20" t="s">
        <v>23</v>
      </c>
      <c r="C17" s="20">
        <v>1229</v>
      </c>
      <c r="D17" s="66">
        <f t="shared" si="0"/>
        <v>30725</v>
      </c>
      <c r="E17" s="68"/>
    </row>
    <row r="18" spans="2:5" ht="15">
      <c r="B18" s="20" t="s">
        <v>24</v>
      </c>
      <c r="C18" s="20">
        <v>393</v>
      </c>
      <c r="D18" s="66">
        <f t="shared" si="0"/>
        <v>9825</v>
      </c>
      <c r="E18" s="63"/>
    </row>
    <row r="19" spans="2:5" ht="22.5" customHeight="1">
      <c r="B19" s="1"/>
      <c r="C19" s="1"/>
      <c r="D19" s="69">
        <f>SUM(D7:D18)</f>
        <v>736725</v>
      </c>
      <c r="E19" s="70"/>
    </row>
    <row r="20" ht="12.75">
      <c r="D20" s="58"/>
    </row>
  </sheetData>
  <sheetProtection selectLockedCells="1" selectUnlockedCells="1"/>
  <mergeCells count="1">
    <mergeCell ref="B4:D4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Miloš</cp:lastModifiedBy>
  <cp:lastPrinted>2021-11-15T12:02:03Z</cp:lastPrinted>
  <dcterms:created xsi:type="dcterms:W3CDTF">2017-06-13T07:17:47Z</dcterms:created>
  <dcterms:modified xsi:type="dcterms:W3CDTF">2021-11-11T10:37:49Z</dcterms:modified>
  <cp:category/>
  <cp:version/>
  <cp:contentType/>
  <cp:contentStatus/>
</cp:coreProperties>
</file>