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7980" activeTab="0"/>
  </bookViews>
  <sheets>
    <sheet name="návrh rozpočtu 2023" sheetId="1" r:id="rId1"/>
    <sheet name="příspěvky 2023" sheetId="2" r:id="rId2"/>
  </sheets>
  <definedNames>
    <definedName name="_xlnm.Print_Area" localSheetId="0">'návrh rozpočtu 2023'!$A$1:$F$48</definedName>
    <definedName name="_xlnm.Print_Area" localSheetId="1">'příspěvky 2023'!$A$4:$E$28</definedName>
  </definedNames>
  <calcPr fullCalcOnLoad="1"/>
</workbook>
</file>

<file path=xl/sharedStrings.xml><?xml version="1.0" encoding="utf-8"?>
<sst xmlns="http://schemas.openxmlformats.org/spreadsheetml/2006/main" count="94" uniqueCount="64">
  <si>
    <t>Mikroregion Polabí</t>
  </si>
  <si>
    <t>Husovo nám.23</t>
  </si>
  <si>
    <t>Lysá nad Labem</t>
  </si>
  <si>
    <t xml:space="preserve">Jiřice </t>
  </si>
  <si>
    <t xml:space="preserve">St.Vestec </t>
  </si>
  <si>
    <t xml:space="preserve">Stratov </t>
  </si>
  <si>
    <t xml:space="preserve">Ostrá </t>
  </si>
  <si>
    <t>St.Lysá</t>
  </si>
  <si>
    <t xml:space="preserve">Bříství </t>
  </si>
  <si>
    <t xml:space="preserve">Milovice </t>
  </si>
  <si>
    <t>Kounice</t>
  </si>
  <si>
    <t>Semice</t>
  </si>
  <si>
    <t>Přerov nad Labem</t>
  </si>
  <si>
    <t>obec</t>
  </si>
  <si>
    <t>příspěvek (25 Kč/obyv.)</t>
  </si>
  <si>
    <t>rozpočt.skladba</t>
  </si>
  <si>
    <t>příjmy</t>
  </si>
  <si>
    <t>počet obyvatel</t>
  </si>
  <si>
    <t>Nein. transfery od obcí</t>
  </si>
  <si>
    <t>z toho</t>
  </si>
  <si>
    <t xml:space="preserve"> </t>
  </si>
  <si>
    <t xml:space="preserve">  </t>
  </si>
  <si>
    <t>3636  2111</t>
  </si>
  <si>
    <t>Ostatní příjmy</t>
  </si>
  <si>
    <t>6310  2141</t>
  </si>
  <si>
    <t>Úroky</t>
  </si>
  <si>
    <t>Příjmy celkem</t>
  </si>
  <si>
    <t>výdaje</t>
  </si>
  <si>
    <t>3636   5021</t>
  </si>
  <si>
    <t xml:space="preserve">Odměny z DPP </t>
  </si>
  <si>
    <t>3636   5038</t>
  </si>
  <si>
    <t>Zákonné pojištění zaměstnavatele</t>
  </si>
  <si>
    <t>Propagační materiál</t>
  </si>
  <si>
    <t>3636   5163</t>
  </si>
  <si>
    <t>Poplatky za vedení účtu</t>
  </si>
  <si>
    <t>3636   5362</t>
  </si>
  <si>
    <t>Srážková daň z úroků</t>
  </si>
  <si>
    <t xml:space="preserve">3636   5166 </t>
  </si>
  <si>
    <t xml:space="preserve">Poradenské služby GDPR </t>
  </si>
  <si>
    <t>3636   5167</t>
  </si>
  <si>
    <t>Služby školení a vzdělávání</t>
  </si>
  <si>
    <t>3636   5169</t>
  </si>
  <si>
    <t>Ostatní služby</t>
  </si>
  <si>
    <t>Nákup software, podpora, služby k sw</t>
  </si>
  <si>
    <t>3636   5175</t>
  </si>
  <si>
    <t>Pohoštění</t>
  </si>
  <si>
    <t>3636   5219</t>
  </si>
  <si>
    <t>Příspěvěk Polab.motoráček</t>
  </si>
  <si>
    <t>Výdaje celkem</t>
  </si>
  <si>
    <t>Služby - účetnictví</t>
  </si>
  <si>
    <t>3636   5139</t>
  </si>
  <si>
    <t>3636   5168, 5172,6111</t>
  </si>
  <si>
    <t>rozpočet 2022</t>
  </si>
  <si>
    <t>Vykáň</t>
  </si>
  <si>
    <t>Příspěvky obcí v roce 2022</t>
  </si>
  <si>
    <t>skutečnost k 30.9.2022</t>
  </si>
  <si>
    <t>rozpočet 2023</t>
  </si>
  <si>
    <t>stav na účtu k 30.9.2022</t>
  </si>
  <si>
    <t>počet obyvatel k 1.1.2022 dle ČSÚ</t>
  </si>
  <si>
    <t>Financování</t>
  </si>
  <si>
    <t>Studie lávky ( příspěvek)</t>
  </si>
  <si>
    <t>3636   5321</t>
  </si>
  <si>
    <t>Návrh rozpočtu 2023</t>
  </si>
  <si>
    <t>04.11.2022 M. Bahníková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</si>
</sst>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00\ _K_č_-;\-* #,##0.000\ _K_č_-;_-* &quot;-&quot;??\ _K_č_-;_-@_-"/>
    <numFmt numFmtId="169" formatCode="#,##0_ ;\-#,##0\ "/>
    <numFmt numFmtId="170" formatCode="_-* #,##0\ &quot;Kč&quot;_-;\-* #,##0\ &quot;Kč&quot;_-;_-* &quot;-&quot;??\ &quot;Kč&quot;_-;_-@_-"/>
  </numFmts>
  <fonts count="45">
    <font>
      <sz val="10"/>
      <name val="Arial CE"/>
      <family val="2"/>
    </font>
    <font>
      <sz val="11"/>
      <color indexed="8"/>
      <name val="Calibri"/>
      <family val="2"/>
    </font>
    <font>
      <sz val="11"/>
      <name val="Arial CE"/>
      <family val="2"/>
    </font>
    <font>
      <b/>
      <sz val="10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sz val="16"/>
      <name val="Arial CE"/>
      <family val="0"/>
    </font>
    <font>
      <sz val="16"/>
      <name val="Arial CE"/>
      <family val="0"/>
    </font>
    <font>
      <i/>
      <sz val="8"/>
      <name val="Arial CE"/>
      <family val="0"/>
    </font>
    <font>
      <i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7" fontId="4" fillId="0" borderId="10" xfId="34" applyNumberFormat="1" applyFont="1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wrapText="1"/>
    </xf>
    <xf numFmtId="167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167" fontId="2" fillId="34" borderId="10" xfId="34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7" fontId="2" fillId="0" borderId="10" xfId="34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7" fontId="2" fillId="33" borderId="10" xfId="34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167" fontId="4" fillId="33" borderId="10" xfId="34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5" borderId="10" xfId="0" applyFont="1" applyFill="1" applyBorder="1" applyAlignment="1">
      <alignment/>
    </xf>
    <xf numFmtId="167" fontId="2" fillId="33" borderId="10" xfId="34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2" fillId="35" borderId="14" xfId="0" applyNumberFormat="1" applyFont="1" applyFill="1" applyBorder="1" applyAlignment="1">
      <alignment/>
    </xf>
    <xf numFmtId="0" fontId="4" fillId="35" borderId="14" xfId="0" applyFont="1" applyFill="1" applyBorder="1" applyAlignment="1">
      <alignment/>
    </xf>
    <xf numFmtId="167" fontId="4" fillId="35" borderId="0" xfId="34" applyNumberFormat="1" applyFont="1" applyFill="1" applyBorder="1" applyAlignment="1">
      <alignment/>
    </xf>
    <xf numFmtId="167" fontId="4" fillId="0" borderId="10" xfId="34" applyNumberFormat="1" applyFont="1" applyBorder="1" applyAlignment="1">
      <alignment/>
    </xf>
    <xf numFmtId="3" fontId="4" fillId="35" borderId="0" xfId="0" applyNumberFormat="1" applyFont="1" applyFill="1" applyAlignment="1">
      <alignment/>
    </xf>
    <xf numFmtId="14" fontId="2" fillId="35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167" fontId="4" fillId="33" borderId="10" xfId="34" applyNumberFormat="1" applyFont="1" applyFill="1" applyBorder="1" applyAlignment="1">
      <alignment horizontal="right"/>
    </xf>
    <xf numFmtId="167" fontId="44" fillId="33" borderId="10" xfId="34" applyNumberFormat="1" applyFont="1" applyFill="1" applyBorder="1" applyAlignment="1">
      <alignment/>
    </xf>
    <xf numFmtId="167" fontId="44" fillId="33" borderId="10" xfId="34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167" fontId="4" fillId="0" borderId="11" xfId="34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167" fontId="2" fillId="0" borderId="15" xfId="34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167" fontId="2" fillId="33" borderId="13" xfId="34" applyNumberFormat="1" applyFont="1" applyFill="1" applyBorder="1" applyAlignment="1">
      <alignment horizontal="right"/>
    </xf>
    <xf numFmtId="167" fontId="2" fillId="33" borderId="15" xfId="34" applyNumberFormat="1" applyFont="1" applyFill="1" applyBorder="1" applyAlignment="1">
      <alignment horizontal="right"/>
    </xf>
    <xf numFmtId="167" fontId="2" fillId="33" borderId="16" xfId="34" applyNumberFormat="1" applyFont="1" applyFill="1" applyBorder="1" applyAlignment="1">
      <alignment horizontal="right"/>
    </xf>
    <xf numFmtId="167" fontId="2" fillId="0" borderId="11" xfId="34" applyNumberFormat="1" applyFont="1" applyBorder="1" applyAlignment="1">
      <alignment horizontal="right"/>
    </xf>
    <xf numFmtId="167" fontId="2" fillId="33" borderId="11" xfId="34" applyNumberFormat="1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wrapText="1" shrinkToFit="1"/>
    </xf>
    <xf numFmtId="167" fontId="4" fillId="33" borderId="11" xfId="34" applyNumberFormat="1" applyFont="1" applyFill="1" applyBorder="1" applyAlignment="1">
      <alignment horizontal="right"/>
    </xf>
    <xf numFmtId="167" fontId="4" fillId="0" borderId="0" xfId="34" applyNumberFormat="1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view="pageBreakPreview" zoomScale="60" zoomScalePageLayoutView="0" workbookViewId="0" topLeftCell="A24">
      <selection activeCell="B22" sqref="B22"/>
    </sheetView>
  </sheetViews>
  <sheetFormatPr defaultColWidth="9.00390625" defaultRowHeight="12.75"/>
  <cols>
    <col min="1" max="1" width="23.125" style="0" customWidth="1"/>
    <col min="2" max="2" width="39.625" style="0" customWidth="1"/>
    <col min="3" max="3" width="14.875" style="0" customWidth="1"/>
    <col min="4" max="4" width="7.75390625" style="0" customWidth="1"/>
    <col min="5" max="5" width="14.125" style="0" customWidth="1"/>
    <col min="6" max="6" width="14.875" style="0" customWidth="1"/>
  </cols>
  <sheetData>
    <row r="1" spans="1:3" ht="14.25">
      <c r="A1" s="1" t="s">
        <v>0</v>
      </c>
      <c r="B1" s="1"/>
      <c r="C1" s="1"/>
    </row>
    <row r="2" spans="1:3" ht="14.25">
      <c r="A2" s="1" t="s">
        <v>1</v>
      </c>
      <c r="B2" s="1"/>
      <c r="C2" s="14"/>
    </row>
    <row r="3" spans="1:3" ht="14.25">
      <c r="A3" s="1" t="s">
        <v>2</v>
      </c>
      <c r="B3" s="1"/>
      <c r="C3" s="15"/>
    </row>
    <row r="4" spans="1:3" ht="16.5" customHeight="1">
      <c r="A4" s="1"/>
      <c r="B4" s="70" t="s">
        <v>62</v>
      </c>
      <c r="C4" s="71"/>
    </row>
    <row r="5" ht="14.25" customHeight="1">
      <c r="A5" s="1"/>
    </row>
    <row r="6" spans="1:6" ht="30" customHeight="1">
      <c r="A6" s="16" t="s">
        <v>15</v>
      </c>
      <c r="B6" s="3" t="s">
        <v>16</v>
      </c>
      <c r="C6" s="17" t="s">
        <v>56</v>
      </c>
      <c r="D6" s="65" t="s">
        <v>17</v>
      </c>
      <c r="E6" s="17" t="s">
        <v>52</v>
      </c>
      <c r="F6" s="66" t="s">
        <v>55</v>
      </c>
    </row>
    <row r="7" spans="1:6" ht="15" customHeight="1" thickBot="1">
      <c r="A7" s="18">
        <v>4121</v>
      </c>
      <c r="B7" s="54" t="s">
        <v>18</v>
      </c>
      <c r="C7" s="55">
        <f>SUM(C8:C19)</f>
        <v>738425</v>
      </c>
      <c r="D7" s="46"/>
      <c r="E7" s="55">
        <f>SUM(E8:E19)</f>
        <v>736725</v>
      </c>
      <c r="F7" s="67">
        <f>SUM(F8:F19)</f>
        <v>736725</v>
      </c>
    </row>
    <row r="8" spans="1:6" ht="12.75" customHeight="1">
      <c r="A8" s="20" t="s">
        <v>19</v>
      </c>
      <c r="B8" s="57" t="s">
        <v>3</v>
      </c>
      <c r="C8" s="58">
        <f aca="true" t="shared" si="0" ref="C8:C19">D8*25</f>
        <v>7450</v>
      </c>
      <c r="D8" s="46">
        <v>298</v>
      </c>
      <c r="E8" s="61">
        <v>7025</v>
      </c>
      <c r="F8" s="61">
        <v>7025</v>
      </c>
    </row>
    <row r="9" spans="1:6" ht="14.25">
      <c r="A9" s="22"/>
      <c r="B9" s="2" t="s">
        <v>2</v>
      </c>
      <c r="C9" s="21">
        <f t="shared" si="0"/>
        <v>243300</v>
      </c>
      <c r="D9" s="46">
        <v>9732</v>
      </c>
      <c r="E9" s="24">
        <v>245625</v>
      </c>
      <c r="F9" s="24">
        <v>245625</v>
      </c>
    </row>
    <row r="10" spans="1:6" ht="14.25">
      <c r="A10" s="22"/>
      <c r="B10" s="2" t="s">
        <v>11</v>
      </c>
      <c r="C10" s="21">
        <f t="shared" si="0"/>
        <v>31825</v>
      </c>
      <c r="D10" s="46">
        <v>1273</v>
      </c>
      <c r="E10" s="24">
        <v>33500</v>
      </c>
      <c r="F10" s="24">
        <v>33500</v>
      </c>
    </row>
    <row r="11" spans="1:6" ht="14.25">
      <c r="A11" s="22" t="s">
        <v>20</v>
      </c>
      <c r="B11" s="2" t="s">
        <v>4</v>
      </c>
      <c r="C11" s="21">
        <f t="shared" si="0"/>
        <v>4575</v>
      </c>
      <c r="D11" s="46">
        <v>183</v>
      </c>
      <c r="E11" s="24">
        <v>4600</v>
      </c>
      <c r="F11" s="24">
        <v>4600</v>
      </c>
    </row>
    <row r="12" spans="1:6" ht="14.25">
      <c r="A12" s="22" t="s">
        <v>21</v>
      </c>
      <c r="B12" s="2" t="s">
        <v>5</v>
      </c>
      <c r="C12" s="21">
        <f t="shared" si="0"/>
        <v>16300</v>
      </c>
      <c r="D12" s="46">
        <v>652</v>
      </c>
      <c r="E12" s="24">
        <v>16350</v>
      </c>
      <c r="F12" s="24">
        <v>16350</v>
      </c>
    </row>
    <row r="13" spans="1:6" ht="14.25">
      <c r="A13" s="22" t="s">
        <v>20</v>
      </c>
      <c r="B13" s="2" t="s">
        <v>6</v>
      </c>
      <c r="C13" s="21">
        <f t="shared" si="0"/>
        <v>14450</v>
      </c>
      <c r="D13" s="46">
        <v>578</v>
      </c>
      <c r="E13" s="24">
        <v>14425</v>
      </c>
      <c r="F13" s="24">
        <v>14425</v>
      </c>
    </row>
    <row r="14" spans="1:6" ht="14.25">
      <c r="A14" s="22" t="s">
        <v>20</v>
      </c>
      <c r="B14" s="2" t="s">
        <v>7</v>
      </c>
      <c r="C14" s="21">
        <f t="shared" si="0"/>
        <v>19625</v>
      </c>
      <c r="D14" s="46">
        <v>785</v>
      </c>
      <c r="E14" s="24">
        <v>20150</v>
      </c>
      <c r="F14" s="24">
        <v>20150</v>
      </c>
    </row>
    <row r="15" spans="1:6" ht="14.25">
      <c r="A15" s="22" t="s">
        <v>20</v>
      </c>
      <c r="B15" s="2" t="s">
        <v>8</v>
      </c>
      <c r="C15" s="21">
        <f t="shared" si="0"/>
        <v>9075</v>
      </c>
      <c r="D15" s="46">
        <v>363</v>
      </c>
      <c r="E15" s="24">
        <v>9625</v>
      </c>
      <c r="F15" s="24">
        <v>9625</v>
      </c>
    </row>
    <row r="16" spans="1:6" ht="14.25">
      <c r="A16" s="22" t="s">
        <v>20</v>
      </c>
      <c r="B16" s="2" t="s">
        <v>9</v>
      </c>
      <c r="C16" s="21">
        <f t="shared" si="0"/>
        <v>311500</v>
      </c>
      <c r="D16" s="46">
        <v>12460</v>
      </c>
      <c r="E16" s="24">
        <v>306225</v>
      </c>
      <c r="F16" s="24">
        <v>306225</v>
      </c>
    </row>
    <row r="17" spans="1:6" ht="14.25">
      <c r="A17" s="22"/>
      <c r="B17" s="2" t="s">
        <v>10</v>
      </c>
      <c r="C17" s="21">
        <f t="shared" si="0"/>
        <v>39950</v>
      </c>
      <c r="D17" s="46">
        <v>1598</v>
      </c>
      <c r="E17" s="24">
        <v>38650</v>
      </c>
      <c r="F17" s="24">
        <v>38650</v>
      </c>
    </row>
    <row r="18" spans="1:6" ht="14.25">
      <c r="A18" s="22"/>
      <c r="B18" s="20" t="s">
        <v>12</v>
      </c>
      <c r="C18" s="21">
        <f t="shared" si="0"/>
        <v>30425</v>
      </c>
      <c r="D18" s="46">
        <v>1217</v>
      </c>
      <c r="E18" s="64">
        <v>30725</v>
      </c>
      <c r="F18" s="64">
        <v>30725</v>
      </c>
    </row>
    <row r="19" spans="1:6" ht="15" thickBot="1">
      <c r="A19" s="23"/>
      <c r="B19" s="59" t="s">
        <v>53</v>
      </c>
      <c r="C19" s="63">
        <f t="shared" si="0"/>
        <v>9950</v>
      </c>
      <c r="D19" s="46">
        <v>398</v>
      </c>
      <c r="E19" s="62">
        <v>9825</v>
      </c>
      <c r="F19" s="62">
        <v>9825</v>
      </c>
    </row>
    <row r="20" spans="1:6" ht="16.5" customHeight="1">
      <c r="A20" s="19" t="s">
        <v>22</v>
      </c>
      <c r="B20" s="56" t="s">
        <v>23</v>
      </c>
      <c r="C20" s="58">
        <v>3000</v>
      </c>
      <c r="E20" s="60">
        <v>3000</v>
      </c>
      <c r="F20" s="60">
        <v>0</v>
      </c>
    </row>
    <row r="21" spans="1:6" ht="15" customHeight="1">
      <c r="A21" s="19" t="s">
        <v>24</v>
      </c>
      <c r="B21" s="19" t="s">
        <v>25</v>
      </c>
      <c r="C21" s="24">
        <v>75</v>
      </c>
      <c r="D21" s="25"/>
      <c r="E21" s="24">
        <v>105</v>
      </c>
      <c r="F21" s="53">
        <v>56</v>
      </c>
    </row>
    <row r="22" spans="1:6" ht="16.5" customHeight="1">
      <c r="A22" s="23"/>
      <c r="B22" s="26" t="s">
        <v>26</v>
      </c>
      <c r="C22" s="27">
        <f>SUM(C7+C20+C21)</f>
        <v>741500</v>
      </c>
      <c r="D22" s="25"/>
      <c r="E22" s="51">
        <f>SUM(E7+E20+E21)</f>
        <v>739830</v>
      </c>
      <c r="F22" s="27">
        <f>SUM(F7+F20+F21)</f>
        <v>736781</v>
      </c>
    </row>
    <row r="23" spans="1:6" ht="15">
      <c r="A23" s="1"/>
      <c r="B23" s="28"/>
      <c r="C23" s="29"/>
      <c r="D23" s="25"/>
      <c r="E23" s="49"/>
      <c r="F23" s="29"/>
    </row>
    <row r="24" spans="1:6" ht="12.75" customHeight="1">
      <c r="A24" s="1"/>
      <c r="B24" s="1"/>
      <c r="C24" s="30"/>
      <c r="D24" s="25"/>
      <c r="E24" s="50"/>
      <c r="F24" s="30"/>
    </row>
    <row r="25" spans="1:6" ht="27" customHeight="1">
      <c r="A25" s="16" t="s">
        <v>15</v>
      </c>
      <c r="B25" s="3" t="s">
        <v>27</v>
      </c>
      <c r="C25" s="17" t="s">
        <v>56</v>
      </c>
      <c r="D25" s="25"/>
      <c r="E25" s="17" t="s">
        <v>52</v>
      </c>
      <c r="F25" s="66" t="s">
        <v>55</v>
      </c>
    </row>
    <row r="26" spans="1:6" ht="14.25">
      <c r="A26" s="13" t="s">
        <v>28</v>
      </c>
      <c r="B26" s="31" t="s">
        <v>29</v>
      </c>
      <c r="C26" s="32">
        <v>100000</v>
      </c>
      <c r="D26" s="25"/>
      <c r="E26" s="32">
        <v>100000</v>
      </c>
      <c r="F26" s="52">
        <v>67500</v>
      </c>
    </row>
    <row r="27" spans="1:6" ht="14.25">
      <c r="A27" s="13" t="s">
        <v>30</v>
      </c>
      <c r="B27" s="31" t="s">
        <v>31</v>
      </c>
      <c r="C27" s="32">
        <v>400</v>
      </c>
      <c r="D27" s="25"/>
      <c r="E27" s="32">
        <v>400</v>
      </c>
      <c r="F27" s="52">
        <v>300</v>
      </c>
    </row>
    <row r="28" spans="1:6" ht="14.25">
      <c r="A28" s="13" t="s">
        <v>50</v>
      </c>
      <c r="B28" s="31" t="s">
        <v>32</v>
      </c>
      <c r="C28" s="32">
        <v>6000</v>
      </c>
      <c r="D28" s="25"/>
      <c r="E28" s="32">
        <v>6000</v>
      </c>
      <c r="F28" s="52">
        <v>4886</v>
      </c>
    </row>
    <row r="29" spans="1:6" ht="14.25">
      <c r="A29" s="13" t="s">
        <v>33</v>
      </c>
      <c r="B29" s="31" t="s">
        <v>34</v>
      </c>
      <c r="C29" s="32">
        <v>1000</v>
      </c>
      <c r="D29" s="25"/>
      <c r="E29" s="32">
        <v>1105</v>
      </c>
      <c r="F29" s="52">
        <v>631</v>
      </c>
    </row>
    <row r="30" spans="1:6" ht="14.25">
      <c r="A30" s="13" t="s">
        <v>35</v>
      </c>
      <c r="B30" s="31" t="s">
        <v>36</v>
      </c>
      <c r="C30" s="32">
        <v>20</v>
      </c>
      <c r="D30" s="25"/>
      <c r="E30" s="32">
        <v>25</v>
      </c>
      <c r="F30" s="52">
        <v>10</v>
      </c>
    </row>
    <row r="31" spans="1:6" ht="14.25">
      <c r="A31" s="13" t="s">
        <v>37</v>
      </c>
      <c r="B31" s="31" t="s">
        <v>38</v>
      </c>
      <c r="C31" s="32">
        <v>233000</v>
      </c>
      <c r="D31" s="25"/>
      <c r="E31" s="32">
        <v>233000</v>
      </c>
      <c r="F31" s="52">
        <v>174240</v>
      </c>
    </row>
    <row r="32" spans="1:6" ht="14.25">
      <c r="A32" s="33" t="s">
        <v>39</v>
      </c>
      <c r="B32" s="31" t="s">
        <v>40</v>
      </c>
      <c r="C32" s="32">
        <v>6000</v>
      </c>
      <c r="D32" s="25"/>
      <c r="E32" s="32">
        <v>8000</v>
      </c>
      <c r="F32" s="52">
        <v>0</v>
      </c>
    </row>
    <row r="33" spans="1:6" ht="14.25">
      <c r="A33" s="34" t="s">
        <v>41</v>
      </c>
      <c r="B33" s="19" t="s">
        <v>42</v>
      </c>
      <c r="C33" s="32">
        <v>9500</v>
      </c>
      <c r="D33" s="25"/>
      <c r="E33" s="32">
        <v>10000</v>
      </c>
      <c r="F33" s="52">
        <v>780</v>
      </c>
    </row>
    <row r="34" spans="1:6" ht="14.25">
      <c r="A34" s="34" t="s">
        <v>41</v>
      </c>
      <c r="B34" s="19" t="s">
        <v>49</v>
      </c>
      <c r="C34" s="32">
        <v>54000</v>
      </c>
      <c r="D34" s="25"/>
      <c r="E34" s="32">
        <v>54000</v>
      </c>
      <c r="F34" s="52">
        <v>40500</v>
      </c>
    </row>
    <row r="35" spans="1:6" ht="16.5" customHeight="1">
      <c r="A35" s="13" t="s">
        <v>51</v>
      </c>
      <c r="B35" s="35" t="s">
        <v>43</v>
      </c>
      <c r="C35" s="32">
        <v>160000</v>
      </c>
      <c r="D35" s="25"/>
      <c r="E35" s="32">
        <v>160000</v>
      </c>
      <c r="F35" s="52">
        <v>33124</v>
      </c>
    </row>
    <row r="36" spans="1:6" ht="14.25" customHeight="1">
      <c r="A36" s="13" t="s">
        <v>44</v>
      </c>
      <c r="B36" s="35" t="s">
        <v>45</v>
      </c>
      <c r="C36" s="32">
        <v>20080</v>
      </c>
      <c r="D36" s="25"/>
      <c r="E36" s="32">
        <v>25000</v>
      </c>
      <c r="F36" s="32">
        <v>7175</v>
      </c>
    </row>
    <row r="37" spans="1:6" ht="14.25" customHeight="1">
      <c r="A37" s="13" t="s">
        <v>46</v>
      </c>
      <c r="B37" s="35" t="s">
        <v>47</v>
      </c>
      <c r="C37" s="32">
        <v>40000</v>
      </c>
      <c r="E37" s="32">
        <v>40000</v>
      </c>
      <c r="F37" s="32">
        <v>40000</v>
      </c>
    </row>
    <row r="38" spans="1:6" ht="14.25" customHeight="1">
      <c r="A38" s="36" t="s">
        <v>61</v>
      </c>
      <c r="B38" s="35" t="s">
        <v>60</v>
      </c>
      <c r="C38" s="32">
        <v>181500</v>
      </c>
      <c r="D38" s="69"/>
      <c r="E38" s="32"/>
      <c r="F38" s="32"/>
    </row>
    <row r="39" spans="1:6" ht="17.25" customHeight="1">
      <c r="A39" s="36"/>
      <c r="B39" s="37" t="s">
        <v>48</v>
      </c>
      <c r="C39" s="27">
        <f>SUM(C26:C38)</f>
        <v>811500</v>
      </c>
      <c r="E39" s="27">
        <f>SUM(E26:E38)</f>
        <v>637530</v>
      </c>
      <c r="F39" s="27">
        <f>SUM(F26:F38)</f>
        <v>369146</v>
      </c>
    </row>
    <row r="40" spans="1:6" ht="24.75" customHeight="1">
      <c r="A40" s="38"/>
      <c r="B40" s="39"/>
      <c r="C40" s="40"/>
      <c r="E40" s="40"/>
      <c r="F40" s="40"/>
    </row>
    <row r="41" spans="1:6" ht="29.25" customHeight="1">
      <c r="A41" s="2"/>
      <c r="B41" s="2"/>
      <c r="C41" s="17" t="s">
        <v>56</v>
      </c>
      <c r="E41" s="17" t="s">
        <v>52</v>
      </c>
      <c r="F41" s="66" t="s">
        <v>55</v>
      </c>
    </row>
    <row r="42" spans="1:6" ht="30" customHeight="1">
      <c r="A42" s="2"/>
      <c r="B42" s="26" t="s">
        <v>26</v>
      </c>
      <c r="C42" s="41">
        <f>+C22</f>
        <v>741500</v>
      </c>
      <c r="E42" s="41">
        <f>+E22</f>
        <v>739830</v>
      </c>
      <c r="F42" s="41">
        <f>+F22</f>
        <v>736781</v>
      </c>
    </row>
    <row r="43" spans="1:6" ht="31.5" customHeight="1">
      <c r="A43" s="2"/>
      <c r="B43" s="26" t="s">
        <v>48</v>
      </c>
      <c r="C43" s="41">
        <f>-C39</f>
        <v>-811500</v>
      </c>
      <c r="E43" s="41">
        <f>-E39</f>
        <v>-637530</v>
      </c>
      <c r="F43" s="41">
        <f>-F39</f>
        <v>-369146</v>
      </c>
    </row>
    <row r="44" spans="1:6" ht="32.25" customHeight="1">
      <c r="A44" s="47">
        <v>8115</v>
      </c>
      <c r="B44" s="48" t="s">
        <v>59</v>
      </c>
      <c r="C44" s="27">
        <f>+C43+C42</f>
        <v>-70000</v>
      </c>
      <c r="E44" s="27">
        <f>+E43+E42</f>
        <v>102300</v>
      </c>
      <c r="F44" s="27">
        <f>+F43+F42</f>
        <v>367635</v>
      </c>
    </row>
    <row r="45" spans="1:3" ht="15">
      <c r="A45" s="30"/>
      <c r="B45" s="29"/>
      <c r="C45" s="42"/>
    </row>
    <row r="46" spans="1:6" ht="15">
      <c r="A46" s="43"/>
      <c r="B46" s="29"/>
      <c r="C46" s="42"/>
      <c r="F46" s="9"/>
    </row>
    <row r="47" spans="2:6" ht="15">
      <c r="B47" s="44"/>
      <c r="C47" s="45" t="s">
        <v>57</v>
      </c>
      <c r="D47" s="14"/>
      <c r="E47" s="14"/>
      <c r="F47" s="68">
        <v>996991</v>
      </c>
    </row>
    <row r="48" spans="1:3" ht="15">
      <c r="A48" t="s">
        <v>63</v>
      </c>
      <c r="B48" s="45"/>
      <c r="C48" s="45"/>
    </row>
    <row r="49" spans="2:3" ht="12.75">
      <c r="B49" s="14"/>
      <c r="C49" s="14"/>
    </row>
    <row r="50" spans="2:3" ht="12.75">
      <c r="B50" s="14"/>
      <c r="C50" s="14"/>
    </row>
  </sheetData>
  <sheetProtection/>
  <mergeCells count="1">
    <mergeCell ref="B4:C4"/>
  </mergeCells>
  <printOptions/>
  <pageMargins left="0.25" right="0.25" top="0.75" bottom="0.75" header="0.3" footer="0.3"/>
  <pageSetup fitToHeight="1" fitToWidth="1" orientation="portrait" paperSize="9" scale="88" r:id="rId1"/>
  <ignoredErrors>
    <ignoredError sqref="E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0"/>
  <sheetViews>
    <sheetView zoomScalePageLayoutView="0" workbookViewId="0" topLeftCell="A1">
      <selection activeCell="G12" sqref="G12:G13"/>
    </sheetView>
  </sheetViews>
  <sheetFormatPr defaultColWidth="9.00390625" defaultRowHeight="12.75"/>
  <cols>
    <col min="1" max="1" width="9.25390625" style="0" customWidth="1"/>
    <col min="2" max="2" width="28.625" style="0" customWidth="1"/>
    <col min="3" max="3" width="27.375" style="0" customWidth="1"/>
    <col min="4" max="4" width="29.25390625" style="0" customWidth="1"/>
    <col min="5" max="5" width="11.125" style="0" customWidth="1"/>
  </cols>
  <sheetData>
    <row r="1" spans="2:4" ht="14.25">
      <c r="B1" s="1" t="s">
        <v>0</v>
      </c>
      <c r="C1" s="1"/>
      <c r="D1" s="1"/>
    </row>
    <row r="2" spans="2:4" ht="14.25">
      <c r="B2" s="1" t="s">
        <v>1</v>
      </c>
      <c r="C2" s="1"/>
      <c r="D2" s="1"/>
    </row>
    <row r="3" spans="2:4" ht="14.25">
      <c r="B3" s="1" t="s">
        <v>2</v>
      </c>
      <c r="C3" s="1"/>
      <c r="D3" s="1"/>
    </row>
    <row r="4" spans="2:4" ht="22.5" customHeight="1">
      <c r="B4" s="72" t="s">
        <v>54</v>
      </c>
      <c r="C4" s="73"/>
      <c r="D4" s="73"/>
    </row>
    <row r="5" spans="2:5" ht="14.25" customHeight="1">
      <c r="B5" s="1"/>
      <c r="C5" s="1"/>
      <c r="E5" s="4"/>
    </row>
    <row r="6" spans="2:5" ht="30" customHeight="1">
      <c r="B6" s="10" t="s">
        <v>13</v>
      </c>
      <c r="C6" s="10" t="s">
        <v>58</v>
      </c>
      <c r="D6" s="3" t="s">
        <v>14</v>
      </c>
      <c r="E6" s="8"/>
    </row>
    <row r="7" spans="2:5" ht="15.75" customHeight="1">
      <c r="B7" s="2" t="s">
        <v>3</v>
      </c>
      <c r="C7" s="2">
        <v>298</v>
      </c>
      <c r="D7" s="5">
        <f aca="true" t="shared" si="0" ref="D7:D18">C7*25</f>
        <v>7450</v>
      </c>
      <c r="E7" s="4"/>
    </row>
    <row r="8" spans="2:5" ht="15">
      <c r="B8" s="2" t="s">
        <v>2</v>
      </c>
      <c r="C8" s="2">
        <v>9732</v>
      </c>
      <c r="D8" s="5">
        <f t="shared" si="0"/>
        <v>243300</v>
      </c>
      <c r="E8" s="4"/>
    </row>
    <row r="9" spans="2:5" ht="15">
      <c r="B9" s="2" t="s">
        <v>11</v>
      </c>
      <c r="C9" s="2">
        <v>1273</v>
      </c>
      <c r="D9" s="5">
        <f t="shared" si="0"/>
        <v>31825</v>
      </c>
      <c r="E9" s="4"/>
    </row>
    <row r="10" spans="2:5" ht="15">
      <c r="B10" s="2" t="s">
        <v>4</v>
      </c>
      <c r="C10" s="12">
        <v>183</v>
      </c>
      <c r="D10" s="5">
        <f t="shared" si="0"/>
        <v>4575</v>
      </c>
      <c r="E10" s="7"/>
    </row>
    <row r="11" spans="2:5" ht="15">
      <c r="B11" s="2" t="s">
        <v>5</v>
      </c>
      <c r="C11" s="12">
        <v>652</v>
      </c>
      <c r="D11" s="5">
        <f t="shared" si="0"/>
        <v>16300</v>
      </c>
      <c r="E11" s="7"/>
    </row>
    <row r="12" spans="2:5" ht="15">
      <c r="B12" s="2" t="s">
        <v>6</v>
      </c>
      <c r="C12" s="13">
        <v>578</v>
      </c>
      <c r="D12" s="5">
        <f t="shared" si="0"/>
        <v>14450</v>
      </c>
      <c r="E12" s="4"/>
    </row>
    <row r="13" spans="2:5" ht="15">
      <c r="B13" s="2" t="s">
        <v>7</v>
      </c>
      <c r="C13" s="12">
        <v>785</v>
      </c>
      <c r="D13" s="5">
        <f t="shared" si="0"/>
        <v>19625</v>
      </c>
      <c r="E13" s="7"/>
    </row>
    <row r="14" spans="2:5" ht="15">
      <c r="B14" s="2" t="s">
        <v>8</v>
      </c>
      <c r="C14" s="12">
        <v>363</v>
      </c>
      <c r="D14" s="5">
        <f t="shared" si="0"/>
        <v>9075</v>
      </c>
      <c r="E14" s="7"/>
    </row>
    <row r="15" spans="2:5" ht="15">
      <c r="B15" s="2" t="s">
        <v>9</v>
      </c>
      <c r="C15" s="2">
        <v>12460</v>
      </c>
      <c r="D15" s="5">
        <f t="shared" si="0"/>
        <v>311500</v>
      </c>
      <c r="E15" s="4"/>
    </row>
    <row r="16" spans="2:5" ht="15">
      <c r="B16" s="2" t="s">
        <v>10</v>
      </c>
      <c r="C16" s="12">
        <v>1598</v>
      </c>
      <c r="D16" s="5">
        <f t="shared" si="0"/>
        <v>39950</v>
      </c>
      <c r="E16" s="7"/>
    </row>
    <row r="17" spans="2:5" ht="15">
      <c r="B17" s="2" t="s">
        <v>12</v>
      </c>
      <c r="C17" s="2">
        <v>1217</v>
      </c>
      <c r="D17" s="5">
        <f>C17*25</f>
        <v>30425</v>
      </c>
      <c r="E17" s="7"/>
    </row>
    <row r="18" spans="2:5" ht="15">
      <c r="B18" s="2" t="s">
        <v>53</v>
      </c>
      <c r="C18" s="2">
        <v>398</v>
      </c>
      <c r="D18" s="5">
        <f t="shared" si="0"/>
        <v>9950</v>
      </c>
      <c r="E18" s="4"/>
    </row>
    <row r="19" spans="2:5" ht="22.5" customHeight="1">
      <c r="B19" s="1"/>
      <c r="C19" s="1"/>
      <c r="D19" s="11">
        <f>SUM(D7:D18)</f>
        <v>738425</v>
      </c>
      <c r="E19" s="6"/>
    </row>
    <row r="20" ht="12.75">
      <c r="D20" s="9"/>
    </row>
  </sheetData>
  <sheetProtection/>
  <mergeCells count="1">
    <mergeCell ref="B4:D4"/>
  </mergeCells>
  <printOptions/>
  <pageMargins left="0.7" right="0.7" top="0.75" bottom="0.75" header="0.3" footer="0.3"/>
  <pageSetup fitToHeight="0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Pečky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Bahníková</dc:creator>
  <cp:keywords/>
  <dc:description/>
  <cp:lastModifiedBy>Miloš</cp:lastModifiedBy>
  <cp:lastPrinted>2021-11-04T19:33:50Z</cp:lastPrinted>
  <dcterms:created xsi:type="dcterms:W3CDTF">2017-06-13T07:17:47Z</dcterms:created>
  <dcterms:modified xsi:type="dcterms:W3CDTF">2022-11-04T09:29:20Z</dcterms:modified>
  <cp:category/>
  <cp:version/>
  <cp:contentType/>
  <cp:contentStatus/>
</cp:coreProperties>
</file>